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3256" windowHeight="13176" activeTab="1"/>
  </bookViews>
  <sheets>
    <sheet name="2023" sheetId="4" r:id="rId1"/>
    <sheet name="2024-2025" sheetId="3" r:id="rId2"/>
  </sheets>
  <definedNames>
    <definedName name="_xlnm.Print_Area" localSheetId="0">'2023'!$A$1:$G$18</definedName>
    <definedName name="_xlnm.Print_Area" localSheetId="1">'2024-2025'!$A$1:$K$14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3"/>
  <c r="E11" i="4"/>
  <c r="G17"/>
  <c r="F17"/>
  <c r="E17"/>
  <c r="E14"/>
  <c r="D14" s="1"/>
  <c r="D13"/>
  <c r="D12" l="1"/>
  <c r="E10"/>
  <c r="D17" l="1"/>
  <c r="D10"/>
  <c r="D11"/>
  <c r="D13" i="3"/>
  <c r="D15" i="4"/>
  <c r="E14" i="3" l="1"/>
  <c r="H12"/>
  <c r="G14" l="1"/>
  <c r="K14"/>
  <c r="I14"/>
  <c r="F14"/>
  <c r="D11"/>
  <c r="H10"/>
  <c r="D10"/>
  <c r="J14" l="1"/>
  <c r="H14" s="1"/>
  <c r="D14"/>
</calcChain>
</file>

<file path=xl/sharedStrings.xml><?xml version="1.0" encoding="utf-8"?>
<sst xmlns="http://schemas.openxmlformats.org/spreadsheetml/2006/main" count="69" uniqueCount="36">
  <si>
    <t>Наименование объекта</t>
  </si>
  <si>
    <t>Код</t>
  </si>
  <si>
    <t>Объем расходов всего</t>
  </si>
  <si>
    <t>в том числе:</t>
  </si>
  <si>
    <t>раздела по ФКР</t>
  </si>
  <si>
    <t>подраздела ФКР</t>
  </si>
  <si>
    <t>за счет местного бюджета</t>
  </si>
  <si>
    <t>ИТОГО</t>
  </si>
  <si>
    <t>( рублей)</t>
  </si>
  <si>
    <t xml:space="preserve">за счет  средств  федерального бюджета </t>
  </si>
  <si>
    <t xml:space="preserve">за счет  средств  республиканского бюджета </t>
  </si>
  <si>
    <t>07</t>
  </si>
  <si>
    <t>02</t>
  </si>
  <si>
    <t>05</t>
  </si>
  <si>
    <t xml:space="preserve"> на 2023 год </t>
  </si>
  <si>
    <t xml:space="preserve">Реализация мероприятий индивидуальной программы социально-экономического развития Республики Алтай (проекты комплексного развития сельских территорий) водопровод с.Катанда </t>
  </si>
  <si>
    <t>Реализация мероприятий индивидуальной программы социально-экономического развития Республики Алтай (проекты комплексного развития сельских территорий) водопровод  с.Кучерла</t>
  </si>
  <si>
    <t xml:space="preserve"> на 2024 год </t>
  </si>
  <si>
    <t>Распределение бюджетных ассигнований бюджета муниципального образования "Усть-Коксинский  район"  на осуществление бюджетных инвестиций в объекты капитального строительства (реконструкции)  муниципальной собственности на   2023 год</t>
  </si>
  <si>
    <t>Распределение бюджетных ассигнований бюджета муниципального образования "Усть-Коксинский  район"  на осуществление бюджетных инвестиций в объекты капитального строительства (реконструкции)  муниципальной собственности на  плановый период 2024-2025 годов</t>
  </si>
  <si>
    <t xml:space="preserve"> итого</t>
  </si>
  <si>
    <t xml:space="preserve"> на 2025 год </t>
  </si>
  <si>
    <t>Строительство комплекса "школа- детский сад" на 80 и 40 мест в с.Тихонькая Усть-Коксинского района Республики Алтай)</t>
  </si>
  <si>
    <t>Создание дополнительных мест в общеобразовательных организациях  (капитальные вложения в объекты муниципальной собсвенности) в сфере образования</t>
  </si>
  <si>
    <t xml:space="preserve">                                                                                                   Приложение  17                                                             к  решению «О бюджете муниципального образования «Усть-Коксинский район"  РА  на 2023 год     и плановый период 2024 и 2025 годов»</t>
  </si>
  <si>
    <t xml:space="preserve">                                                                               Приложение  18                                                                                                                 к  решению «О бюджете муниципального образования «Усть-Коксинский район"  РА  на 2023 год     и плановый период 2024 и 2025 годов»</t>
  </si>
  <si>
    <t>01</t>
  </si>
  <si>
    <t xml:space="preserve"> Обеспечение комплексного развития сельских территорий ( субсидии на реализацию проектов комплексного развития сельских территорий в части  капитальных вложений в объекты муниципальной собственности)</t>
  </si>
  <si>
    <t xml:space="preserve"> Талда ????</t>
  </si>
  <si>
    <t>Формирование муниципального специализированного жилищного фонда для обеспечения педагогических работников</t>
  </si>
  <si>
    <t xml:space="preserve"> Приобретение муниципального имущества</t>
  </si>
  <si>
    <t xml:space="preserve">Строительство водопровода микрорайон "Башталинка" (осуществлению строительного контроля при выполнении работ на объекте) </t>
  </si>
  <si>
    <t>Строительство и реконструкция объектов коммунальной инфраструктуры, разработка ПСД водопровода с.Курунда</t>
  </si>
  <si>
    <t>Создание дополнительных мест в общеобразовательных организациях (МБОУ "Усть-Коксинская СОШ")</t>
  </si>
  <si>
    <t>Приложение 15                                                                                                                     к решению "О внесении изменений и дополнений к решению "О бюджете  муниципального образования "Усть-Коксинский район" РА на 2023 год и плановый период 2024 и 2025 годов"</t>
  </si>
  <si>
    <t>Приложение 14                                                                                                                              к решению "О внесении изменений и дополнений к решению "О бюджете  муниципального образования "Усть-Коксинский район" РА на 2023 год и плановый период 2024 и 2025 годов"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</si>
</sst>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0_ ;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>
      <alignment vertical="top"/>
    </xf>
  </cellStyleXfs>
  <cellXfs count="26">
    <xf numFmtId="0" fontId="0" fillId="0" borderId="0" xfId="0"/>
    <xf numFmtId="0" fontId="4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/>
    <xf numFmtId="43" fontId="6" fillId="0" borderId="2" xfId="0" applyNumberFormat="1" applyFont="1" applyFill="1" applyBorder="1" applyAlignment="1">
      <alignment vertical="center" wrapText="1"/>
    </xf>
    <xf numFmtId="43" fontId="3" fillId="2" borderId="2" xfId="0" applyNumberFormat="1" applyFont="1" applyFill="1" applyBorder="1" applyAlignment="1">
      <alignment vertical="center" wrapText="1"/>
    </xf>
    <xf numFmtId="43" fontId="3" fillId="0" borderId="2" xfId="0" applyNumberFormat="1" applyFont="1" applyBorder="1" applyAlignment="1">
      <alignment vertical="center" wrapText="1"/>
    </xf>
    <xf numFmtId="43" fontId="3" fillId="0" borderId="2" xfId="0" applyNumberFormat="1" applyFont="1" applyFill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0" fontId="0" fillId="0" borderId="1" xfId="0" applyBorder="1"/>
    <xf numFmtId="43" fontId="6" fillId="2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2" applyFont="1" applyAlignment="1">
      <alignment horizontal="right" vertical="top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zoomScaleSheetLayoutView="120" workbookViewId="0">
      <selection activeCell="E11" sqref="E11"/>
    </sheetView>
  </sheetViews>
  <sheetFormatPr defaultRowHeight="50.4" customHeight="1"/>
  <cols>
    <col min="1" max="1" width="32.88671875" customWidth="1"/>
    <col min="2" max="2" width="6.33203125" customWidth="1"/>
    <col min="3" max="3" width="6.109375" customWidth="1"/>
    <col min="4" max="4" width="15.33203125" customWidth="1"/>
    <col min="5" max="5" width="15" customWidth="1"/>
    <col min="6" max="6" width="14.33203125" customWidth="1"/>
    <col min="7" max="7" width="16.6640625" customWidth="1"/>
    <col min="8" max="8" width="15.77734375" customWidth="1"/>
  </cols>
  <sheetData>
    <row r="1" spans="1:8" ht="51" customHeight="1">
      <c r="D1" s="22" t="s">
        <v>35</v>
      </c>
      <c r="E1" s="22"/>
      <c r="F1" s="22"/>
      <c r="G1" s="22"/>
    </row>
    <row r="2" spans="1:8" ht="47.25" customHeight="1">
      <c r="D2" s="22" t="s">
        <v>24</v>
      </c>
      <c r="E2" s="22"/>
      <c r="F2" s="22"/>
      <c r="G2" s="22"/>
    </row>
    <row r="3" spans="1:8" ht="31.95" customHeight="1">
      <c r="A3" s="23" t="s">
        <v>18</v>
      </c>
      <c r="B3" s="23"/>
      <c r="C3" s="23"/>
      <c r="D3" s="23"/>
      <c r="E3" s="23"/>
      <c r="F3" s="23"/>
      <c r="G3" s="23"/>
    </row>
    <row r="4" spans="1:8" ht="14.25" customHeight="1">
      <c r="A4" s="23"/>
      <c r="B4" s="23"/>
      <c r="C4" s="23"/>
      <c r="D4" s="23"/>
      <c r="E4" s="23"/>
      <c r="F4" s="23"/>
      <c r="G4" s="23"/>
    </row>
    <row r="5" spans="1:8" ht="18" hidden="1" customHeight="1">
      <c r="A5" s="1"/>
      <c r="B5" s="1"/>
      <c r="C5" s="1"/>
    </row>
    <row r="6" spans="1:8" ht="16.95" customHeight="1">
      <c r="A6" s="1"/>
      <c r="B6" s="1"/>
      <c r="C6" s="1"/>
      <c r="G6" s="6" t="s">
        <v>8</v>
      </c>
    </row>
    <row r="7" spans="1:8" ht="17.399999999999999" customHeight="1">
      <c r="A7" s="24" t="s">
        <v>0</v>
      </c>
      <c r="B7" s="24" t="s">
        <v>1</v>
      </c>
      <c r="C7" s="24"/>
      <c r="D7" s="24" t="s">
        <v>14</v>
      </c>
      <c r="E7" s="24"/>
      <c r="F7" s="24"/>
      <c r="G7" s="24"/>
    </row>
    <row r="8" spans="1:8" ht="14.4" customHeight="1">
      <c r="A8" s="24"/>
      <c r="B8" s="24"/>
      <c r="C8" s="24"/>
      <c r="D8" s="24" t="s">
        <v>2</v>
      </c>
      <c r="E8" s="24" t="s">
        <v>3</v>
      </c>
      <c r="F8" s="24"/>
      <c r="G8" s="24"/>
    </row>
    <row r="9" spans="1:8" ht="42.6" customHeight="1">
      <c r="A9" s="24"/>
      <c r="B9" s="13" t="s">
        <v>4</v>
      </c>
      <c r="C9" s="13" t="s">
        <v>5</v>
      </c>
      <c r="D9" s="24"/>
      <c r="E9" s="13" t="s">
        <v>6</v>
      </c>
      <c r="F9" s="13" t="s">
        <v>10</v>
      </c>
      <c r="G9" s="13" t="s">
        <v>9</v>
      </c>
    </row>
    <row r="10" spans="1:8" ht="31.2" customHeight="1">
      <c r="A10" s="3" t="s">
        <v>30</v>
      </c>
      <c r="B10" s="12" t="s">
        <v>13</v>
      </c>
      <c r="C10" s="12" t="s">
        <v>26</v>
      </c>
      <c r="D10" s="19">
        <f t="shared" ref="D10:D15" si="0">E10+F10+G10</f>
        <v>1000</v>
      </c>
      <c r="E10" s="8">
        <f>500+500</f>
        <v>1000</v>
      </c>
      <c r="F10" s="9"/>
      <c r="G10" s="9"/>
    </row>
    <row r="11" spans="1:8" ht="42.6" customHeight="1">
      <c r="A11" s="3" t="s">
        <v>29</v>
      </c>
      <c r="B11" s="12" t="s">
        <v>13</v>
      </c>
      <c r="C11" s="12" t="s">
        <v>26</v>
      </c>
      <c r="D11" s="19">
        <f t="shared" si="0"/>
        <v>1020000</v>
      </c>
      <c r="E11" s="8">
        <f>20000+20000</f>
        <v>40000</v>
      </c>
      <c r="F11" s="9">
        <v>980000</v>
      </c>
      <c r="G11" s="9"/>
    </row>
    <row r="12" spans="1:8" ht="65.400000000000006" customHeight="1">
      <c r="A12" s="3" t="s">
        <v>31</v>
      </c>
      <c r="B12" s="12" t="s">
        <v>13</v>
      </c>
      <c r="C12" s="12" t="s">
        <v>12</v>
      </c>
      <c r="D12" s="19">
        <f t="shared" si="0"/>
        <v>20000</v>
      </c>
      <c r="E12" s="8">
        <v>20000</v>
      </c>
      <c r="F12" s="9"/>
      <c r="G12" s="9"/>
    </row>
    <row r="13" spans="1:8" ht="52.8" customHeight="1">
      <c r="A13" s="3" t="s">
        <v>32</v>
      </c>
      <c r="B13" s="12" t="s">
        <v>13</v>
      </c>
      <c r="C13" s="12" t="s">
        <v>12</v>
      </c>
      <c r="D13" s="19">
        <f t="shared" si="0"/>
        <v>3516549.17</v>
      </c>
      <c r="E13" s="8">
        <v>16549.169999999998</v>
      </c>
      <c r="F13" s="9">
        <v>3500000</v>
      </c>
      <c r="G13" s="9"/>
    </row>
    <row r="14" spans="1:8" ht="42.6" customHeight="1">
      <c r="A14" s="3" t="s">
        <v>33</v>
      </c>
      <c r="B14" s="12" t="s">
        <v>11</v>
      </c>
      <c r="C14" s="12" t="s">
        <v>12</v>
      </c>
      <c r="D14" s="19">
        <f t="shared" si="0"/>
        <v>12029546.380000001</v>
      </c>
      <c r="E14" s="8">
        <f>180250+11225546.38+433750+55000+135000</f>
        <v>12029546.380000001</v>
      </c>
      <c r="F14" s="9"/>
      <c r="G14" s="9"/>
    </row>
    <row r="15" spans="1:8" ht="64.8" customHeight="1">
      <c r="A15" s="3" t="s">
        <v>23</v>
      </c>
      <c r="B15" s="12" t="s">
        <v>11</v>
      </c>
      <c r="C15" s="12" t="s">
        <v>12</v>
      </c>
      <c r="D15" s="19">
        <f t="shared" si="0"/>
        <v>17489589.780000001</v>
      </c>
      <c r="E15" s="8">
        <v>349791.8</v>
      </c>
      <c r="F15" s="8">
        <v>171397.98</v>
      </c>
      <c r="G15" s="8">
        <v>16968400</v>
      </c>
      <c r="H15" s="15" t="s">
        <v>22</v>
      </c>
    </row>
    <row r="16" spans="1:8" ht="12" customHeight="1">
      <c r="A16" s="15"/>
      <c r="B16" s="12"/>
      <c r="C16" s="12"/>
      <c r="D16" s="16"/>
      <c r="E16" s="17"/>
      <c r="F16" s="17"/>
      <c r="G16" s="17"/>
      <c r="H16" s="15"/>
    </row>
    <row r="17" spans="1:7" ht="16.95" customHeight="1">
      <c r="A17" s="15" t="s">
        <v>20</v>
      </c>
      <c r="B17" s="18"/>
      <c r="C17" s="18"/>
      <c r="D17" s="19">
        <f>E17+F17+G17</f>
        <v>34076685.329999998</v>
      </c>
      <c r="E17" s="20">
        <f>E10+E11+E15+E12+E13+E14</f>
        <v>12456887.350000001</v>
      </c>
      <c r="F17" s="20">
        <f t="shared" ref="F17:G17" si="1">F10+F11+F15+F12+F13+F14</f>
        <v>4651397.9800000004</v>
      </c>
      <c r="G17" s="20">
        <f t="shared" si="1"/>
        <v>16968400</v>
      </c>
    </row>
    <row r="18" spans="1:7" ht="19.2" customHeight="1"/>
  </sheetData>
  <mergeCells count="8">
    <mergeCell ref="D1:G1"/>
    <mergeCell ref="A3:G4"/>
    <mergeCell ref="A7:A9"/>
    <mergeCell ref="B7:C8"/>
    <mergeCell ref="D2:G2"/>
    <mergeCell ref="D7:G7"/>
    <mergeCell ref="D8:D9"/>
    <mergeCell ref="E8:G8"/>
  </mergeCells>
  <pageMargins left="0.70866141732283472" right="0.31496062992125984" top="0.35433070866141736" bottom="0.35433070866141736" header="0.31496062992125984" footer="0.31496062992125984"/>
  <pageSetup paperSize="9" scale="90" orientation="landscape" r:id="rId1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tabSelected="1" view="pageBreakPreview" zoomScaleSheetLayoutView="100" workbookViewId="0">
      <selection activeCell="E9" sqref="D7:G9"/>
    </sheetView>
  </sheetViews>
  <sheetFormatPr defaultRowHeight="50.4" customHeight="1"/>
  <cols>
    <col min="1" max="1" width="32.88671875" customWidth="1"/>
    <col min="2" max="2" width="6.33203125" customWidth="1"/>
    <col min="3" max="3" width="6.109375" customWidth="1"/>
    <col min="4" max="4" width="15.33203125" customWidth="1"/>
    <col min="5" max="5" width="15" customWidth="1"/>
    <col min="6" max="6" width="14.33203125" customWidth="1"/>
    <col min="7" max="8" width="16.6640625" customWidth="1"/>
    <col min="9" max="9" width="14.6640625" customWidth="1"/>
    <col min="10" max="10" width="14.33203125" customWidth="1"/>
    <col min="11" max="11" width="15.33203125" customWidth="1"/>
    <col min="12" max="12" width="18.6640625" customWidth="1"/>
  </cols>
  <sheetData>
    <row r="1" spans="1:12" ht="50.4" customHeight="1">
      <c r="H1" s="22" t="s">
        <v>34</v>
      </c>
      <c r="I1" s="22"/>
      <c r="J1" s="22"/>
      <c r="K1" s="22"/>
    </row>
    <row r="2" spans="1:12" ht="45.75" customHeight="1">
      <c r="A2" s="14"/>
      <c r="D2" s="25"/>
      <c r="E2" s="25"/>
      <c r="F2" s="25"/>
      <c r="G2" s="25"/>
      <c r="H2" s="22" t="s">
        <v>25</v>
      </c>
      <c r="I2" s="22"/>
      <c r="J2" s="22"/>
      <c r="K2" s="22"/>
    </row>
    <row r="3" spans="1:12" ht="31.95" customHeight="1">
      <c r="A3" s="23" t="s">
        <v>19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2" ht="18" hidden="1" customHeight="1">
      <c r="A5" s="1"/>
      <c r="B5" s="1"/>
      <c r="C5" s="1"/>
    </row>
    <row r="6" spans="1:12" ht="16.95" customHeight="1">
      <c r="A6" s="1"/>
      <c r="B6" s="1"/>
      <c r="C6" s="1"/>
      <c r="G6" s="2"/>
      <c r="K6" s="6" t="s">
        <v>8</v>
      </c>
    </row>
    <row r="7" spans="1:12" ht="17.399999999999999" customHeight="1">
      <c r="A7" s="24" t="s">
        <v>0</v>
      </c>
      <c r="B7" s="24" t="s">
        <v>1</v>
      </c>
      <c r="C7" s="24"/>
      <c r="D7" s="24" t="s">
        <v>17</v>
      </c>
      <c r="E7" s="24"/>
      <c r="F7" s="24"/>
      <c r="G7" s="24"/>
      <c r="H7" s="24" t="s">
        <v>21</v>
      </c>
      <c r="I7" s="24"/>
      <c r="J7" s="24"/>
      <c r="K7" s="24"/>
    </row>
    <row r="8" spans="1:12" ht="14.4" customHeight="1">
      <c r="A8" s="24"/>
      <c r="B8" s="24"/>
      <c r="C8" s="24"/>
      <c r="D8" s="24" t="s">
        <v>2</v>
      </c>
      <c r="E8" s="24" t="s">
        <v>3</v>
      </c>
      <c r="F8" s="24"/>
      <c r="G8" s="24"/>
      <c r="H8" s="24" t="s">
        <v>2</v>
      </c>
      <c r="I8" s="24" t="s">
        <v>3</v>
      </c>
      <c r="J8" s="24"/>
      <c r="K8" s="24"/>
    </row>
    <row r="9" spans="1:12" ht="42.6" customHeight="1">
      <c r="A9" s="24"/>
      <c r="B9" s="5" t="s">
        <v>4</v>
      </c>
      <c r="C9" s="5" t="s">
        <v>5</v>
      </c>
      <c r="D9" s="24"/>
      <c r="E9" s="5" t="s">
        <v>6</v>
      </c>
      <c r="F9" s="5" t="s">
        <v>10</v>
      </c>
      <c r="G9" s="5" t="s">
        <v>9</v>
      </c>
      <c r="H9" s="24"/>
      <c r="I9" s="5" t="s">
        <v>6</v>
      </c>
      <c r="J9" s="5" t="s">
        <v>10</v>
      </c>
      <c r="K9" s="5" t="s">
        <v>9</v>
      </c>
    </row>
    <row r="10" spans="1:12" ht="79.95" hidden="1" customHeight="1">
      <c r="A10" s="3" t="s">
        <v>15</v>
      </c>
      <c r="B10" s="4" t="s">
        <v>13</v>
      </c>
      <c r="C10" s="4" t="s">
        <v>12</v>
      </c>
      <c r="D10" s="7">
        <f t="shared" ref="D10:D11" si="0">E10+F10+G10</f>
        <v>0</v>
      </c>
      <c r="E10" s="8"/>
      <c r="F10" s="9"/>
      <c r="G10" s="9"/>
      <c r="H10" s="7">
        <f>I10+J10+K10</f>
        <v>0</v>
      </c>
      <c r="I10" s="10"/>
      <c r="J10" s="9"/>
      <c r="K10" s="9"/>
    </row>
    <row r="11" spans="1:12" ht="80.400000000000006" hidden="1" customHeight="1">
      <c r="A11" s="3" t="s">
        <v>16</v>
      </c>
      <c r="B11" s="4" t="s">
        <v>13</v>
      </c>
      <c r="C11" s="4" t="s">
        <v>12</v>
      </c>
      <c r="D11" s="7">
        <f t="shared" si="0"/>
        <v>0</v>
      </c>
      <c r="E11" s="8"/>
      <c r="F11" s="9"/>
      <c r="G11" s="9"/>
      <c r="H11" s="7"/>
      <c r="I11" s="10"/>
      <c r="J11" s="9"/>
      <c r="K11" s="9"/>
    </row>
    <row r="12" spans="1:12" ht="78" customHeight="1">
      <c r="A12" s="21" t="s">
        <v>27</v>
      </c>
      <c r="B12" s="12" t="s">
        <v>11</v>
      </c>
      <c r="C12" s="12" t="s">
        <v>26</v>
      </c>
      <c r="D12" s="7"/>
      <c r="E12" s="8"/>
      <c r="F12" s="8"/>
      <c r="G12" s="8"/>
      <c r="H12" s="19">
        <f>I12+J12+K12</f>
        <v>70084556.910000011</v>
      </c>
      <c r="I12" s="8">
        <v>700845.57</v>
      </c>
      <c r="J12" s="8">
        <v>693837.11</v>
      </c>
      <c r="K12" s="8">
        <v>68689874.230000004</v>
      </c>
      <c r="L12" s="15" t="s">
        <v>28</v>
      </c>
    </row>
    <row r="13" spans="1:12" ht="78" customHeight="1">
      <c r="A13" s="21" t="s">
        <v>23</v>
      </c>
      <c r="B13" s="12" t="s">
        <v>11</v>
      </c>
      <c r="C13" s="12" t="s">
        <v>12</v>
      </c>
      <c r="D13" s="7">
        <f>E13+F13+G13</f>
        <v>27364460.940000001</v>
      </c>
      <c r="E13" s="8">
        <v>547289.22</v>
      </c>
      <c r="F13" s="8">
        <f>268708-536.28</f>
        <v>268171.71999999997</v>
      </c>
      <c r="G13" s="8">
        <v>26549000</v>
      </c>
      <c r="H13" s="7"/>
      <c r="I13" s="8"/>
      <c r="J13" s="9"/>
      <c r="K13" s="9"/>
      <c r="L13" s="15" t="s">
        <v>22</v>
      </c>
    </row>
    <row r="14" spans="1:12" ht="31.5" customHeight="1">
      <c r="A14" s="5" t="s">
        <v>7</v>
      </c>
      <c r="B14" s="5"/>
      <c r="C14" s="5"/>
      <c r="D14" s="7">
        <f>E14+F14+G14</f>
        <v>0</v>
      </c>
      <c r="E14" s="11">
        <f>SUM(E10:E12)</f>
        <v>0</v>
      </c>
      <c r="F14" s="11">
        <f>SUM(F10:F12)</f>
        <v>0</v>
      </c>
      <c r="G14" s="11">
        <f>SUM(G10:G12)</f>
        <v>0</v>
      </c>
      <c r="H14" s="7">
        <f>I14+J14+K14</f>
        <v>70084556.910000011</v>
      </c>
      <c r="I14" s="11">
        <f>SUM(I10:I12)</f>
        <v>700845.57</v>
      </c>
      <c r="J14" s="11">
        <f>SUM(J10:J12)</f>
        <v>693837.11</v>
      </c>
      <c r="K14" s="11">
        <f>SUM(K10:K12)</f>
        <v>68689874.230000004</v>
      </c>
    </row>
  </sheetData>
  <mergeCells count="12">
    <mergeCell ref="H1:K1"/>
    <mergeCell ref="I8:K8"/>
    <mergeCell ref="D2:G2"/>
    <mergeCell ref="H2:K2"/>
    <mergeCell ref="A3:K4"/>
    <mergeCell ref="A7:A9"/>
    <mergeCell ref="B7:C8"/>
    <mergeCell ref="D7:G7"/>
    <mergeCell ref="H7:K7"/>
    <mergeCell ref="D8:D9"/>
    <mergeCell ref="E8:G8"/>
    <mergeCell ref="H8:H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2023-03-06T07:49:30Z</dcterms:modified>
</cp:coreProperties>
</file>